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3250" windowHeight="13890"/>
  </bookViews>
  <sheets>
    <sheet name="Лист1" sheetId="1" r:id="rId1"/>
    <sheet name="Лист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G15" i="1"/>
  <c r="G13" i="1"/>
  <c r="J15" i="1"/>
  <c r="I15" i="1"/>
  <c r="H15" i="1"/>
  <c r="J13" i="1"/>
  <c r="I13" i="1"/>
  <c r="H13" i="1"/>
  <c r="J7" i="1" l="1"/>
  <c r="I7" i="1"/>
  <c r="H7" i="1"/>
  <c r="H9" i="1" s="1"/>
  <c r="G7" i="1"/>
  <c r="G9" i="1"/>
  <c r="I9" i="1"/>
  <c r="J9" i="1"/>
  <c r="F9" i="1"/>
  <c r="H20" i="1"/>
  <c r="I20" i="1"/>
  <c r="J20" i="1"/>
  <c r="G20" i="1"/>
  <c r="F2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<sst xmlns="http://schemas.openxmlformats.org/spreadsheetml/2006/main" count="35" uniqueCount="34">
  <si>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</si>
  <si>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</si>
  <si>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</si>
  <si>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</si>
  <si>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</si>
  <si>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</si>
  <si>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</si>
  <si>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</si>
  <si>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</si>
  <si>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</si>
  <si>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</si>
  <si>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</si>
  <si>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</si>
  <si>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</si>
  <si>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</si>
  <si>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</si>
  <si>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</si>
  <si>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</si>
  <si>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</si>
  <si>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</si>
  <si>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</si>
  <si>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</si>
  <si>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</si>
  <si>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</si>
  <si>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</si>
  <si>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108/13</t>
  </si>
  <si>
    <t>108/8</t>
  </si>
  <si>
    <t>Каша молочная пшеничная (кукурузная)</t>
  </si>
  <si>
    <t>Чай с сахаром</t>
  </si>
  <si>
    <t>Суп картофельный с крупой и рыбными консервами</t>
  </si>
  <si>
    <t>Шницель припущенный  с соусом томатным</t>
  </si>
  <si>
    <t>Макаронные изделия отварные</t>
  </si>
  <si>
    <t>Бутерброд с джем или повидлом</t>
  </si>
  <si>
    <t>МАОУ "Плехановская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</si>
</sst>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14" fontId="4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/>
    <xf numFmtId="0" fontId="7" fillId="0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7" fillId="0" borderId="6" xfId="0" applyFont="1" applyFill="1" applyBorder="1"/>
    <xf numFmtId="2" fontId="7" fillId="0" borderId="6" xfId="0" applyNumberFormat="1" applyFont="1" applyFill="1" applyBorder="1" applyProtection="1">
      <protection locked="0"/>
    </xf>
    <xf numFmtId="2" fontId="7" fillId="0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7" fillId="0" borderId="7" xfId="0" applyNumberFormat="1" applyFont="1" applyFill="1" applyBorder="1" applyProtection="1">
      <protection locked="0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21.7109375" customWidth="1"/>
    <col min="2" max="2" width="16.28515625" customWidth="1"/>
    <col min="4" max="4" width="32" customWidth="1"/>
    <col min="10" max="10" width="10.140625" bestFit="1" customWidth="1"/>
  </cols>
  <sheetData>
    <row r="1" spans="1:10" x14ac:dyDescent="0.25">
      <c r="A1" s="37" t="s">
        <v>0</v>
      </c>
      <c r="B1" s="69" t="s">
        <v>33</v>
      </c>
      <c r="C1" s="70"/>
      <c r="D1" s="71"/>
      <c r="E1" t="s">
        <v>1</v>
      </c>
      <c r="F1" s="1"/>
      <c r="I1" t="s">
        <v>2</v>
      </c>
      <c r="J1" s="33">
        <v>46288</v>
      </c>
    </row>
    <row r="2" spans="1:10" thickBot="1" x14ac:dyDescent="0.3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x14ac:dyDescent="0.25">
      <c r="A4" s="5"/>
      <c r="B4" s="6"/>
      <c r="C4" s="7">
        <v>382</v>
      </c>
      <c r="D4" s="8" t="s">
        <v>32</v>
      </c>
      <c r="E4" s="9">
        <v>40</v>
      </c>
      <c r="F4" s="10">
        <v>9</v>
      </c>
      <c r="G4" s="9">
        <v>123.6</v>
      </c>
      <c r="H4" s="9">
        <v>1.27</v>
      </c>
      <c r="I4" s="11">
        <v>4</v>
      </c>
      <c r="J4" s="62">
        <v>20.6</v>
      </c>
    </row>
    <row r="5" spans="1:10" ht="31.5" x14ac:dyDescent="0.25">
      <c r="A5" s="12"/>
      <c r="B5" s="13"/>
      <c r="C5" s="14" t="s">
        <v>26</v>
      </c>
      <c r="D5" s="46" t="s">
        <v>27</v>
      </c>
      <c r="E5" s="40">
        <v>205</v>
      </c>
      <c r="F5" s="17">
        <v>27.83</v>
      </c>
      <c r="G5" s="41">
        <v>243.92</v>
      </c>
      <c r="H5" s="40">
        <v>7.44</v>
      </c>
      <c r="I5" s="44">
        <v>8.07</v>
      </c>
      <c r="J5" s="63">
        <v>35.28</v>
      </c>
    </row>
    <row r="6" spans="1:10" ht="15.75" x14ac:dyDescent="0.25">
      <c r="A6" s="12"/>
      <c r="B6" s="50"/>
      <c r="C6" s="47">
        <v>493</v>
      </c>
      <c r="D6" s="45" t="s">
        <v>28</v>
      </c>
      <c r="E6" s="39">
        <v>200</v>
      </c>
      <c r="F6" s="17">
        <v>8</v>
      </c>
      <c r="G6" s="42">
        <v>60</v>
      </c>
      <c r="H6" s="43">
        <v>0.1</v>
      </c>
      <c r="I6" s="43">
        <v>0</v>
      </c>
      <c r="J6" s="64">
        <v>15</v>
      </c>
    </row>
    <row r="7" spans="1:10" ht="15.75" x14ac:dyDescent="0.25">
      <c r="A7" s="12"/>
      <c r="B7" s="51"/>
      <c r="C7" s="32" t="s">
        <v>25</v>
      </c>
      <c r="D7" s="45" t="s">
        <v>14</v>
      </c>
      <c r="E7" s="40">
        <v>55</v>
      </c>
      <c r="F7" s="52">
        <v>6.5</v>
      </c>
      <c r="G7" s="40">
        <f>70.5/30*55</f>
        <v>129.25</v>
      </c>
      <c r="H7" s="40">
        <f>2.28/30*55</f>
        <v>4.18</v>
      </c>
      <c r="I7" s="40">
        <f>0.24/30*55</f>
        <v>0.44</v>
      </c>
      <c r="J7" s="63">
        <f>14.76/30*55</f>
        <v>27.06</v>
      </c>
    </row>
    <row r="8" spans="1:10" ht="16.149999999999999" thickBot="1" x14ac:dyDescent="0.35">
      <c r="A8" s="21"/>
      <c r="B8" s="22"/>
      <c r="C8" s="22"/>
      <c r="D8" s="22"/>
      <c r="E8" s="23"/>
      <c r="F8" s="23"/>
      <c r="G8" s="23"/>
      <c r="H8" s="23"/>
      <c r="I8" s="23"/>
      <c r="J8" s="24"/>
    </row>
    <row r="9" spans="1:10" ht="15.6" x14ac:dyDescent="0.3">
      <c r="A9" s="25"/>
      <c r="B9" s="53"/>
      <c r="C9" s="32"/>
      <c r="D9" s="18"/>
      <c r="E9" s="19">
        <v>500</v>
      </c>
      <c r="F9" s="54">
        <f>SUM(F4:F8)</f>
        <v>51.33</v>
      </c>
      <c r="G9" s="54">
        <f t="shared" ref="G9:J9" si="0">SUM(G4:G8)</f>
        <v>556.77</v>
      </c>
      <c r="H9" s="54">
        <f t="shared" si="0"/>
        <v>12.99</v>
      </c>
      <c r="I9" s="54">
        <f t="shared" si="0"/>
        <v>12.51</v>
      </c>
      <c r="J9" s="65">
        <f t="shared" si="0"/>
        <v>97.94</v>
      </c>
    </row>
    <row r="10" spans="1:10" ht="15.6" x14ac:dyDescent="0.3">
      <c r="A10" s="26"/>
      <c r="B10" s="27"/>
      <c r="C10" s="27"/>
      <c r="D10" s="27"/>
      <c r="E10" s="19"/>
      <c r="F10" s="19"/>
      <c r="G10" s="19"/>
      <c r="H10" s="19"/>
      <c r="I10" s="19"/>
      <c r="J10" s="20"/>
    </row>
    <row r="11" spans="1:10" ht="16.149999999999999" thickBot="1" x14ac:dyDescent="0.35">
      <c r="A11" s="28"/>
      <c r="B11" s="29"/>
      <c r="C11" s="29"/>
      <c r="D11" s="29"/>
      <c r="E11" s="30"/>
      <c r="F11" s="30"/>
      <c r="G11" s="30"/>
      <c r="H11" s="30"/>
      <c r="I11" s="30"/>
      <c r="J11" s="31"/>
    </row>
    <row r="12" spans="1:10" ht="15.75" x14ac:dyDescent="0.25">
      <c r="A12" s="25" t="s">
        <v>13</v>
      </c>
      <c r="B12" s="53" t="s">
        <v>17</v>
      </c>
      <c r="C12" s="34"/>
      <c r="D12" s="8"/>
      <c r="E12" s="34"/>
      <c r="F12" s="54"/>
      <c r="G12" s="35"/>
      <c r="H12" s="35"/>
      <c r="I12" s="35"/>
      <c r="J12" s="36"/>
    </row>
    <row r="13" spans="1:10" ht="31.5" x14ac:dyDescent="0.25">
      <c r="A13" s="26"/>
      <c r="B13" s="51" t="s">
        <v>18</v>
      </c>
      <c r="C13" s="48">
        <v>71</v>
      </c>
      <c r="D13" s="56" t="s">
        <v>29</v>
      </c>
      <c r="E13" s="58">
        <v>200</v>
      </c>
      <c r="F13" s="52">
        <v>30</v>
      </c>
      <c r="G13" s="42">
        <f>170.98/250*200</f>
        <v>136.78399999999999</v>
      </c>
      <c r="H13" s="43">
        <f>6.22/250*200</f>
        <v>4.976</v>
      </c>
      <c r="I13" s="43">
        <f>8.21/250*200</f>
        <v>6.5680000000000005</v>
      </c>
      <c r="J13" s="64">
        <f>18.39/250*200</f>
        <v>14.712</v>
      </c>
    </row>
    <row r="14" spans="1:10" ht="30" x14ac:dyDescent="0.25">
      <c r="A14" s="26"/>
      <c r="B14" s="51" t="s">
        <v>19</v>
      </c>
      <c r="C14" s="48">
        <v>209</v>
      </c>
      <c r="D14" s="57" t="s">
        <v>30</v>
      </c>
      <c r="E14" s="16">
        <v>100</v>
      </c>
      <c r="F14" s="52">
        <v>51.51</v>
      </c>
      <c r="G14" s="59">
        <v>219.79</v>
      </c>
      <c r="H14" s="59">
        <v>12.03</v>
      </c>
      <c r="I14" s="59">
        <v>14.52</v>
      </c>
      <c r="J14" s="66">
        <v>10.29</v>
      </c>
    </row>
    <row r="15" spans="1:10" ht="15.75" x14ac:dyDescent="0.25">
      <c r="A15" s="26"/>
      <c r="B15" s="51" t="s">
        <v>20</v>
      </c>
      <c r="C15" s="32">
        <v>227</v>
      </c>
      <c r="D15" s="45" t="s">
        <v>31</v>
      </c>
      <c r="E15" s="39">
        <v>150</v>
      </c>
      <c r="F15" s="52">
        <v>15</v>
      </c>
      <c r="G15" s="43">
        <f>140.73/100*150</f>
        <v>211.095</v>
      </c>
      <c r="H15" s="43">
        <f>3.68/100*150</f>
        <v>5.52</v>
      </c>
      <c r="I15" s="43">
        <f>3.53/100*150</f>
        <v>5.2949999999999999</v>
      </c>
      <c r="J15" s="64">
        <f>23.55/100*150</f>
        <v>35.325000000000003</v>
      </c>
    </row>
    <row r="16" spans="1:10" ht="15.75" x14ac:dyDescent="0.25">
      <c r="A16" s="26"/>
      <c r="B16" s="51" t="s">
        <v>21</v>
      </c>
      <c r="C16" s="32">
        <v>294</v>
      </c>
      <c r="D16" s="45" t="s">
        <v>24</v>
      </c>
      <c r="E16" s="39">
        <v>200</v>
      </c>
      <c r="F16" s="52">
        <v>8</v>
      </c>
      <c r="G16" s="43">
        <v>61.62</v>
      </c>
      <c r="H16" s="43">
        <v>7.0000000000000007E-2</v>
      </c>
      <c r="I16" s="43">
        <v>0.01</v>
      </c>
      <c r="J16" s="64">
        <v>15.31</v>
      </c>
    </row>
    <row r="17" spans="1:10" ht="15.75" x14ac:dyDescent="0.25">
      <c r="A17" s="26"/>
      <c r="B17" s="51" t="s">
        <v>22</v>
      </c>
      <c r="C17" s="49">
        <v>108</v>
      </c>
      <c r="D17" s="45" t="s">
        <v>14</v>
      </c>
      <c r="E17" s="40">
        <v>30</v>
      </c>
      <c r="F17" s="52">
        <v>3.5</v>
      </c>
      <c r="G17" s="41">
        <v>70.5</v>
      </c>
      <c r="H17" s="40">
        <v>2.2799999999999998</v>
      </c>
      <c r="I17" s="40">
        <v>0.24</v>
      </c>
      <c r="J17" s="63">
        <v>14.76</v>
      </c>
    </row>
    <row r="18" spans="1:10" ht="15.75" x14ac:dyDescent="0.25">
      <c r="A18" s="26"/>
      <c r="B18" s="51" t="s">
        <v>23</v>
      </c>
      <c r="C18" s="49">
        <v>109</v>
      </c>
      <c r="D18" s="15" t="s">
        <v>15</v>
      </c>
      <c r="E18" s="39">
        <v>30</v>
      </c>
      <c r="F18" s="52">
        <v>3.5</v>
      </c>
      <c r="G18" s="60">
        <v>52.2</v>
      </c>
      <c r="H18" s="39">
        <v>1.98</v>
      </c>
      <c r="I18" s="39">
        <v>0.36</v>
      </c>
      <c r="J18" s="67">
        <v>10.02</v>
      </c>
    </row>
    <row r="19" spans="1:10" ht="15.6" x14ac:dyDescent="0.3">
      <c r="A19" s="26"/>
      <c r="B19" s="27"/>
      <c r="C19" s="27"/>
      <c r="D19" s="27"/>
      <c r="E19" s="19"/>
      <c r="F19" s="55"/>
      <c r="G19" s="19"/>
      <c r="H19" s="19"/>
      <c r="I19" s="19"/>
      <c r="J19" s="20"/>
    </row>
    <row r="20" spans="1:10" ht="16.5" thickBot="1" x14ac:dyDescent="0.3">
      <c r="A20" s="28"/>
      <c r="B20" s="29"/>
      <c r="C20" s="29"/>
      <c r="D20" s="29" t="s">
        <v>16</v>
      </c>
      <c r="E20" s="61">
        <f>SUM(E13:E19)</f>
        <v>710</v>
      </c>
      <c r="F20" s="38">
        <f>SUM(F13:F18)</f>
        <v>111.50999999999999</v>
      </c>
      <c r="G20" s="38">
        <f>SUM(G13:G19)</f>
        <v>751.98900000000003</v>
      </c>
      <c r="H20" s="38">
        <f t="shared" ref="H20:J20" si="1">SUM(H13:H19)</f>
        <v>26.856000000000002</v>
      </c>
      <c r="I20" s="38">
        <f t="shared" si="1"/>
        <v>26.993000000000002</v>
      </c>
      <c r="J20" s="68">
        <f t="shared" si="1"/>
        <v>100.417</v>
      </c>
    </row>
  </sheetData>
  <mergeCells count="1">
    <mergeCell ref="B1:D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User</cp:lastModifiedBy>
  <cp:lastPrinted>2026-01-20T08:49:59Z</cp:lastPrinted>
  <dcterms:created xsi:type="dcterms:W3CDTF">2021-09-02T08:33:22Z</dcterms:created>
  <dcterms:modified xsi:type="dcterms:W3CDTF">2026-09-18T07:57:50Z</dcterms:modified>
</cp:coreProperties>
</file>